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ENG\Origineel\"/>
    </mc:Choice>
  </mc:AlternateContent>
  <xr:revisionPtr revIDLastSave="0" documentId="13_ncr:1_{C1474E62-4377-45CE-8D64-5F06AC08040B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AANLASE." sheetId="5" r:id="rId1"/>
    <sheet name="DATA" sheetId="14" r:id="rId2"/>
  </sheets>
  <definedNames>
    <definedName name="_xlnm.Print_Area" localSheetId="0">AANLASE.!$A$1:$I$18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O4" i="5"/>
  <c r="N4" i="5"/>
  <c r="U20" i="5" s="1"/>
  <c r="A14" i="5" l="1"/>
  <c r="A16" i="5" l="1"/>
  <c r="U19" i="5"/>
  <c r="U18" i="5"/>
  <c r="B7" i="5"/>
  <c r="B3" i="5"/>
  <c r="G1" i="5"/>
  <c r="A1" i="5"/>
  <c r="G3" i="5"/>
  <c r="R8" i="5"/>
  <c r="R7" i="5"/>
  <c r="R6" i="5"/>
  <c r="R5" i="5"/>
  <c r="R4" i="5"/>
  <c r="R3" i="5"/>
  <c r="R2" i="5"/>
  <c r="B1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7" authorId="0" shapeId="0" xr:uid="{00000000-0006-0000-00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8" authorId="0" shapeId="0" xr:uid="{00000000-0006-0000-0000-000002000000}">
      <text>
        <r>
          <rPr>
            <sz val="10"/>
            <color indexed="81"/>
            <rFont val="Tahoma"/>
            <family val="2"/>
          </rPr>
          <t>1  ROLLED
2  CUT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1     UNTREATED STEEL
2     ELECTROGALVANIZED (ELVZ) 
3     HOT DIP GALVANIZED (THVZ)</t>
        </r>
      </text>
    </comment>
  </commentList>
</comments>
</file>

<file path=xl/sharedStrings.xml><?xml version="1.0" encoding="utf-8"?>
<sst xmlns="http://schemas.openxmlformats.org/spreadsheetml/2006/main" count="57" uniqueCount="40">
  <si>
    <t>REF:</t>
  </si>
  <si>
    <t>DIAMETER</t>
  </si>
  <si>
    <t>M</t>
  </si>
  <si>
    <t>TL:</t>
  </si>
  <si>
    <t>REF</t>
  </si>
  <si>
    <t>RVS 304 A2</t>
  </si>
  <si>
    <t>BLANK</t>
  </si>
  <si>
    <t>EL. VERZINKT</t>
  </si>
  <si>
    <t>ST 52.3 K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</si>
  <si>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</si>
  <si>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</si>
  <si>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</si>
  <si>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</si>
  <si>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</si>
  <si>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</si>
  <si>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</si>
  <si>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</si>
  <si>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</si>
  <si>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</si>
  <si>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</si>
  <si>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</si>
  <si>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TH. VERZ. ISOPASS.</t>
  </si>
  <si>
    <t>TH. ZN. BIJGEWERKT</t>
  </si>
  <si>
    <t>BE 500</t>
  </si>
  <si>
    <t>TOT LENGTE</t>
  </si>
  <si>
    <t>DRAAD LENGTE</t>
  </si>
  <si>
    <t>FLANKDIA.</t>
  </si>
  <si>
    <t>AMOUNT:</t>
  </si>
  <si>
    <t>WEIGHT:</t>
  </si>
  <si>
    <t>PEELING &amp; ROLLING</t>
  </si>
  <si>
    <t>NAME</t>
  </si>
  <si>
    <t>AMOUNT</t>
  </si>
  <si>
    <t>TOT. LENGTH</t>
  </si>
  <si>
    <t>THREAD</t>
  </si>
  <si>
    <t>MATERIAL</t>
  </si>
  <si>
    <t>TREATMENT</t>
  </si>
  <si>
    <t>SURF. TREATMENT</t>
  </si>
  <si>
    <t>NOTE</t>
  </si>
  <si>
    <t>DELIVERY DATE</t>
  </si>
  <si>
    <t>GALVANIZE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</si>
</sst>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7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8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18" fillId="0" borderId="15" xfId="0" applyFont="1" applyBorder="1"/>
    <xf numFmtId="0" fontId="18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16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18" fillId="0" borderId="14" xfId="0" applyFont="1" applyBorder="1"/>
    <xf numFmtId="49" fontId="18" fillId="0" borderId="9" xfId="0" applyNumberFormat="1" applyFont="1" applyBorder="1"/>
    <xf numFmtId="0" fontId="0" fillId="6" borderId="0" xfId="0" applyFill="1"/>
    <xf numFmtId="0" fontId="4" fillId="0" borderId="0" xfId="1"/>
    <xf numFmtId="0" fontId="4" fillId="7" borderId="13" xfId="1" applyFill="1" applyBorder="1"/>
    <xf numFmtId="0" fontId="4" fillId="7" borderId="14" xfId="1" applyFill="1" applyBorder="1"/>
    <xf numFmtId="0" fontId="5" fillId="0" borderId="0" xfId="0" applyFont="1"/>
    <xf numFmtId="0" fontId="15" fillId="7" borderId="11" xfId="0" applyFont="1" applyFill="1" applyBorder="1" applyAlignment="1" applyProtection="1">
      <alignment horizontal="center"/>
      <protection locked="0"/>
    </xf>
    <xf numFmtId="0" fontId="18" fillId="7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11" xfId="0" applyFont="1" applyBorder="1"/>
    <xf numFmtId="0" fontId="0" fillId="0" borderId="26" xfId="0" applyBorder="1"/>
    <xf numFmtId="0" fontId="10" fillId="0" borderId="9" xfId="0" applyFont="1" applyBorder="1"/>
    <xf numFmtId="0" fontId="0" fillId="0" borderId="9" xfId="0" applyBorder="1"/>
    <xf numFmtId="0" fontId="0" fillId="0" borderId="0" xfId="0"/>
    <xf numFmtId="0" fontId="10" fillId="0" borderId="0" xfId="0" applyFont="1"/>
    <xf numFmtId="0" fontId="25" fillId="0" borderId="17" xfId="0" applyFont="1" applyBorder="1" applyAlignment="1">
      <alignment horizontal="center" vertical="distributed"/>
    </xf>
    <xf numFmtId="0" fontId="25" fillId="0" borderId="18" xfId="0" applyFont="1" applyBorder="1" applyAlignment="1">
      <alignment horizontal="center" vertical="distributed"/>
    </xf>
    <xf numFmtId="0" fontId="25" fillId="0" borderId="19" xfId="0" applyFont="1" applyBorder="1" applyAlignment="1">
      <alignment horizontal="center" vertical="distributed"/>
    </xf>
    <xf numFmtId="0" fontId="25" fillId="0" borderId="20" xfId="0" applyFont="1" applyBorder="1" applyAlignment="1">
      <alignment horizontal="center" vertical="distributed"/>
    </xf>
    <xf numFmtId="0" fontId="25" fillId="0" borderId="21" xfId="0" applyFont="1" applyBorder="1" applyAlignment="1">
      <alignment horizontal="center" vertical="distributed"/>
    </xf>
    <xf numFmtId="0" fontId="25" fillId="0" borderId="22" xfId="0" applyFont="1" applyBorder="1" applyAlignment="1">
      <alignment horizontal="center" vertical="distributed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9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0" name="Text Box 1170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9" name="Text Box 1179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11471" name="Oval 1185">
          <a:extLst>
            <a:ext uri="{FF2B5EF4-FFF2-40B4-BE49-F238E27FC236}">
              <a16:creationId xmlns:a16="http://schemas.microsoft.com/office/drawing/2014/main" id="{00000000-0008-0000-0000-0000CF2C0000}"/>
            </a:ext>
          </a:extLst>
        </xdr:cNvPr>
        <xdr:cNvSpPr>
          <a:spLocks noChangeArrowheads="1"/>
        </xdr:cNvSpPr>
      </xdr:nvSpPr>
      <xdr:spPr bwMode="auto">
        <a:xfrm>
          <a:off x="4143375" y="390525"/>
          <a:ext cx="1114425" cy="542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133350</xdr:colOff>
      <xdr:row>7</xdr:row>
      <xdr:rowOff>38100</xdr:rowOff>
    </xdr:from>
    <xdr:to>
      <xdr:col>3</xdr:col>
      <xdr:colOff>133350</xdr:colOff>
      <xdr:row>7</xdr:row>
      <xdr:rowOff>38100</xdr:rowOff>
    </xdr:to>
    <xdr:sp macro="" textlink="">
      <xdr:nvSpPr>
        <xdr:cNvPr id="11445" name="Line 1205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SpPr>
          <a:spLocks noChangeShapeType="1"/>
        </xdr:cNvSpPr>
      </xdr:nvSpPr>
      <xdr:spPr bwMode="auto">
        <a:xfrm>
          <a:off x="2324100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nl-BE"/>
        </a:p>
      </xdr:txBody>
    </xdr:sp>
    <xdr:clientData/>
  </xdr:twoCellAnchor>
  <xdr:twoCellAnchor>
    <xdr:from>
      <xdr:col>6</xdr:col>
      <xdr:colOff>457201</xdr:colOff>
      <xdr:row>12</xdr:row>
      <xdr:rowOff>57150</xdr:rowOff>
    </xdr:from>
    <xdr:to>
      <xdr:col>7</xdr:col>
      <xdr:colOff>704850</xdr:colOff>
      <xdr:row>13</xdr:row>
      <xdr:rowOff>200025</xdr:rowOff>
    </xdr:to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38726" y="3371850"/>
          <a:ext cx="1152524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nl-BE" sz="2000">
              <a:solidFill>
                <a:srgbClr val="FF0000"/>
              </a:solidFill>
            </a:rPr>
            <a:t>BE 500</a:t>
          </a:r>
        </a:p>
      </xdr:txBody>
    </xdr:sp>
    <xdr:clientData/>
  </xdr:twoCellAnchor>
  <xdr:twoCellAnchor editAs="oneCell">
    <xdr:from>
      <xdr:col>2</xdr:col>
      <xdr:colOff>495300</xdr:colOff>
      <xdr:row>3</xdr:row>
      <xdr:rowOff>1</xdr:rowOff>
    </xdr:from>
    <xdr:to>
      <xdr:col>8</xdr:col>
      <xdr:colOff>101600</xdr:colOff>
      <xdr:row>14</xdr:row>
      <xdr:rowOff>66676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A8CC351-CEC0-4BEC-A89E-8C2FBB607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828676"/>
          <a:ext cx="4140200" cy="3105150"/>
        </a:xfrm>
        <a:prstGeom prst="rect">
          <a:avLst/>
        </a:prstGeom>
      </xdr:spPr>
    </xdr:pic>
    <xdr:clientData/>
  </xdr:twoCellAnchor>
  <xdr:twoCellAnchor>
    <xdr:from>
      <xdr:col>4</xdr:col>
      <xdr:colOff>723900</xdr:colOff>
      <xdr:row>3</xdr:row>
      <xdr:rowOff>200026</xdr:rowOff>
    </xdr:from>
    <xdr:to>
      <xdr:col>6</xdr:col>
      <xdr:colOff>457200</xdr:colOff>
      <xdr:row>5</xdr:row>
      <xdr:rowOff>9526</xdr:rowOff>
    </xdr:to>
    <xdr:sp macro="" textlink="$U$18">
      <xdr:nvSpPr>
        <xdr:cNvPr id="4" name="Tekstvak 3">
          <a:extLst>
            <a:ext uri="{FF2B5EF4-FFF2-40B4-BE49-F238E27FC236}">
              <a16:creationId xmlns:a16="http://schemas.microsoft.com/office/drawing/2014/main" id="{E9180EEA-673E-41C7-A08F-B917229D0A51}"/>
            </a:ext>
          </a:extLst>
        </xdr:cNvPr>
        <xdr:cNvSpPr txBox="1"/>
      </xdr:nvSpPr>
      <xdr:spPr>
        <a:xfrm>
          <a:off x="3524250" y="1028701"/>
          <a:ext cx="1514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CDB00A12-D9D3-4621-B25D-E58A1BCF02DD}" type="TxLink">
            <a:rPr lang="en-US" sz="1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0</a:t>
          </a:fld>
          <a:endParaRPr lang="nl-BE" sz="1100"/>
        </a:p>
      </xdr:txBody>
    </xdr:sp>
    <xdr:clientData/>
  </xdr:twoCellAnchor>
  <xdr:twoCellAnchor>
    <xdr:from>
      <xdr:col>3</xdr:col>
      <xdr:colOff>171450</xdr:colOff>
      <xdr:row>11</xdr:row>
      <xdr:rowOff>76201</xdr:rowOff>
    </xdr:from>
    <xdr:to>
      <xdr:col>5</xdr:col>
      <xdr:colOff>38100</xdr:colOff>
      <xdr:row>12</xdr:row>
      <xdr:rowOff>161926</xdr:rowOff>
    </xdr:to>
    <xdr:sp macro="" textlink="$U$19">
      <xdr:nvSpPr>
        <xdr:cNvPr id="24" name="Tekstvak 23">
          <a:extLst>
            <a:ext uri="{FF2B5EF4-FFF2-40B4-BE49-F238E27FC236}">
              <a16:creationId xmlns:a16="http://schemas.microsoft.com/office/drawing/2014/main" id="{3015B7C7-6EC3-4E38-9311-ADD4C37508EB}"/>
            </a:ext>
          </a:extLst>
        </xdr:cNvPr>
        <xdr:cNvSpPr txBox="1"/>
      </xdr:nvSpPr>
      <xdr:spPr>
        <a:xfrm>
          <a:off x="2362200" y="3114676"/>
          <a:ext cx="15144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5FD425E-1AAF-4B02-AEB9-B302C2A04A04}" type="TxLink">
            <a:rPr lang="en-US" sz="1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0</a:t>
          </a:fld>
          <a:endParaRPr lang="nl-BE" sz="1100"/>
        </a:p>
      </xdr:txBody>
    </xdr:sp>
    <xdr:clientData/>
  </xdr:twoCellAnchor>
  <xdr:twoCellAnchor>
    <xdr:from>
      <xdr:col>5</xdr:col>
      <xdr:colOff>485775</xdr:colOff>
      <xdr:row>7</xdr:row>
      <xdr:rowOff>142875</xdr:rowOff>
    </xdr:from>
    <xdr:to>
      <xdr:col>7</xdr:col>
      <xdr:colOff>352425</xdr:colOff>
      <xdr:row>8</xdr:row>
      <xdr:rowOff>104775</xdr:rowOff>
    </xdr:to>
    <xdr:sp macro="" textlink="$U$20">
      <xdr:nvSpPr>
        <xdr:cNvPr id="25" name="Tekstvak 24">
          <a:extLst>
            <a:ext uri="{FF2B5EF4-FFF2-40B4-BE49-F238E27FC236}">
              <a16:creationId xmlns:a16="http://schemas.microsoft.com/office/drawing/2014/main" id="{41C7B3D0-3853-45CD-AD08-983585342EFC}"/>
            </a:ext>
          </a:extLst>
        </xdr:cNvPr>
        <xdr:cNvSpPr txBox="1"/>
      </xdr:nvSpPr>
      <xdr:spPr>
        <a:xfrm>
          <a:off x="4324350" y="2076450"/>
          <a:ext cx="15144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7E20AE6-36D2-424D-A29F-9992736509F9}" type="TxLink"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pPr algn="ctr"/>
            <a:t>0.00</a:t>
          </a:fld>
          <a:endParaRPr lang="nl-BE" sz="1100"/>
        </a:p>
      </xdr:txBody>
    </xdr:sp>
    <xdr:clientData/>
  </xdr:twoCellAnchor>
  <xdr:twoCellAnchor>
    <xdr:from>
      <xdr:col>11</xdr:col>
      <xdr:colOff>4763</xdr:colOff>
      <xdr:row>18</xdr:row>
      <xdr:rowOff>97632</xdr:rowOff>
    </xdr:from>
    <xdr:to>
      <xdr:col>27</xdr:col>
      <xdr:colOff>323850</xdr:colOff>
      <xdr:row>26</xdr:row>
      <xdr:rowOff>21866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C6BA28AE-73B0-43E6-A1D6-025693C360FC}"/>
            </a:ext>
          </a:extLst>
        </xdr:cNvPr>
        <xdr:cNvSpPr txBox="1"/>
      </xdr:nvSpPr>
      <xdr:spPr>
        <a:xfrm>
          <a:off x="7415213" y="5069682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Fill in the fields above and get a clear overview of your price request or order for welding ends in concrete.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When selecting material and surface treatment, enter the number of the line (1, 2, 3, 4 or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When you are finished, upload your file using the contact form on our website (or send it by email to info@merofix.be).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srgbClr val="92D050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We will respond as soon as possible!</a:t>
          </a:r>
          <a:endParaRPr kumimoji="0" lang="nl-BE" sz="1400" b="1" i="0" u="none" strike="noStrike" kern="0" cap="none" spc="0" normalizeH="0" baseline="0" noProof="0">
            <a:ln>
              <a:noFill/>
            </a:ln>
            <a:solidFill>
              <a:srgbClr val="92D050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5</xdr:col>
      <xdr:colOff>171449</xdr:colOff>
      <xdr:row>18</xdr:row>
      <xdr:rowOff>96220</xdr:rowOff>
    </xdr:from>
    <xdr:to>
      <xdr:col>9</xdr:col>
      <xdr:colOff>567</xdr:colOff>
      <xdr:row>21</xdr:row>
      <xdr:rowOff>167545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96352EB-47EF-45D4-A170-ABE02544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10024" y="5068270"/>
          <a:ext cx="2477068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indexed="34"/>
  </sheetPr>
  <dimension ref="A1:V48"/>
  <sheetViews>
    <sheetView showGridLines="0" showZeros="0" tabSelected="1" workbookViewId="0">
      <selection activeCell="V5" sqref="V5"/>
    </sheetView>
  </sheetViews>
  <sheetFormatPr defaultRowHeight="12.75" x14ac:dyDescent="0.2"/>
  <cols>
    <col min="1" max="1" width="12.7109375" customWidth="1"/>
    <col min="2" max="2" width="12.42578125" customWidth="1"/>
    <col min="3" max="3" width="7.7109375" customWidth="1"/>
    <col min="5" max="5" width="15.5703125" customWidth="1"/>
    <col min="6" max="6" width="11.140625" customWidth="1"/>
    <col min="7" max="7" width="13.5703125" customWidth="1"/>
    <col min="8" max="8" width="10.85546875" customWidth="1"/>
    <col min="9" max="9" width="4.140625" customWidth="1"/>
    <col min="10" max="10" width="7.5703125" customWidth="1"/>
    <col min="11" max="11" width="6.28515625" customWidth="1"/>
    <col min="12" max="12" width="23.85546875" customWidth="1"/>
    <col min="13" max="13" width="37.140625" style="18" customWidth="1"/>
    <col min="14" max="15" width="7.7109375" customWidth="1"/>
    <col min="16" max="16" width="7.28515625" style="50" hidden="1" customWidth="1"/>
    <col min="17" max="17" width="8.85546875" style="50" customWidth="1"/>
    <col min="18" max="19" width="0" hidden="1" customWidth="1"/>
  </cols>
  <sheetData>
    <row r="1" spans="1:19" ht="21.95" customHeight="1" thickBot="1" x14ac:dyDescent="0.35">
      <c r="A1" s="22">
        <f>+M1</f>
        <v>0</v>
      </c>
      <c r="B1" s="11"/>
      <c r="C1" s="11"/>
      <c r="D1" s="11"/>
      <c r="F1" s="54" t="s">
        <v>0</v>
      </c>
      <c r="G1" s="80">
        <f>+M2</f>
        <v>0</v>
      </c>
      <c r="H1" s="81"/>
      <c r="I1" s="82"/>
      <c r="J1" s="63"/>
      <c r="K1" s="66"/>
      <c r="L1" s="28" t="s">
        <v>30</v>
      </c>
      <c r="M1" s="55"/>
      <c r="N1" s="49"/>
      <c r="P1" s="52"/>
      <c r="Q1" s="51"/>
      <c r="R1" t="s">
        <v>12</v>
      </c>
    </row>
    <row r="2" spans="1:19" ht="21.95" customHeight="1" x14ac:dyDescent="0.25">
      <c r="J2" s="64"/>
      <c r="K2" s="65"/>
      <c r="L2" s="29" t="s">
        <v>4</v>
      </c>
      <c r="M2" s="55"/>
      <c r="N2" s="49"/>
      <c r="P2" s="52"/>
      <c r="Q2" s="51"/>
      <c r="R2">
        <f>+IF($M$7=2,1,0)</f>
        <v>0</v>
      </c>
      <c r="S2" t="s">
        <v>8</v>
      </c>
    </row>
    <row r="3" spans="1:19" ht="21.95" customHeight="1" x14ac:dyDescent="0.4">
      <c r="A3" s="20" t="s">
        <v>27</v>
      </c>
      <c r="B3" s="16">
        <f>+M3</f>
        <v>0</v>
      </c>
      <c r="D3" s="19" t="s">
        <v>1</v>
      </c>
      <c r="F3" s="24" t="s">
        <v>2</v>
      </c>
      <c r="G3" s="23">
        <f>+M4</f>
        <v>0</v>
      </c>
      <c r="J3" s="64"/>
      <c r="K3" s="65"/>
      <c r="L3" s="29" t="s">
        <v>31</v>
      </c>
      <c r="M3" s="56"/>
      <c r="N3" s="48"/>
      <c r="O3" s="37" t="s">
        <v>9</v>
      </c>
      <c r="P3" s="52"/>
      <c r="Q3" s="51"/>
      <c r="R3">
        <f>+IF($M$7=3,1,0)</f>
        <v>0</v>
      </c>
      <c r="S3">
        <v>8.8000000000000007</v>
      </c>
    </row>
    <row r="4" spans="1:19" ht="21.95" customHeight="1" x14ac:dyDescent="0.25">
      <c r="J4" s="64"/>
      <c r="K4" s="65"/>
      <c r="L4" s="29" t="s">
        <v>1</v>
      </c>
      <c r="M4" s="56"/>
      <c r="N4" s="39">
        <f>+VLOOKUP(M4,DATA!E1:F23,2,0)</f>
        <v>0</v>
      </c>
      <c r="O4" s="37">
        <f>+VLOOKUP(M4,DATA!E1:G23,3,0)</f>
        <v>0</v>
      </c>
      <c r="P4" s="52"/>
      <c r="Q4" s="51"/>
      <c r="R4">
        <f>+IF($M$7=4,1,0)</f>
        <v>0</v>
      </c>
      <c r="S4" t="s">
        <v>13</v>
      </c>
    </row>
    <row r="5" spans="1:19" ht="21.95" customHeight="1" thickBot="1" x14ac:dyDescent="0.3">
      <c r="J5" s="64"/>
      <c r="K5" s="65"/>
      <c r="L5" s="29" t="s">
        <v>32</v>
      </c>
      <c r="M5" s="56"/>
      <c r="N5" s="31"/>
      <c r="P5" s="52"/>
      <c r="Q5" s="51"/>
      <c r="R5">
        <f>+IF($M$7=5,1,0)</f>
        <v>0</v>
      </c>
      <c r="S5" t="s">
        <v>14</v>
      </c>
    </row>
    <row r="6" spans="1:19" ht="21.95" customHeight="1" x14ac:dyDescent="0.25">
      <c r="A6" s="2"/>
      <c r="B6" s="3"/>
      <c r="G6" s="18"/>
      <c r="J6" s="64"/>
      <c r="K6" s="65"/>
      <c r="L6" s="29" t="s">
        <v>33</v>
      </c>
      <c r="M6" s="56"/>
      <c r="N6" s="32"/>
      <c r="P6" s="52"/>
      <c r="Q6" s="51"/>
      <c r="R6">
        <f>+IF($M$9=2,1,0)</f>
        <v>0</v>
      </c>
      <c r="S6" t="s">
        <v>15</v>
      </c>
    </row>
    <row r="7" spans="1:19" ht="21.95" customHeight="1" x14ac:dyDescent="0.35">
      <c r="A7" s="4" t="s">
        <v>3</v>
      </c>
      <c r="B7" s="8">
        <f>+M5</f>
        <v>0</v>
      </c>
      <c r="F7" s="75"/>
      <c r="H7" s="9"/>
      <c r="J7" s="64"/>
      <c r="K7" s="65"/>
      <c r="L7" s="29" t="s">
        <v>34</v>
      </c>
      <c r="M7" s="55" t="s">
        <v>23</v>
      </c>
      <c r="N7" s="32"/>
      <c r="P7" s="52"/>
      <c r="Q7" s="51"/>
      <c r="R7">
        <f>+IF($M$9=3,1,0)</f>
        <v>0</v>
      </c>
      <c r="S7" t="s">
        <v>16</v>
      </c>
    </row>
    <row r="8" spans="1:19" ht="21.95" customHeight="1" thickBot="1" x14ac:dyDescent="0.4">
      <c r="A8" s="5"/>
      <c r="B8" s="6"/>
      <c r="F8" s="76"/>
      <c r="I8" s="15"/>
      <c r="J8" s="64"/>
      <c r="K8" s="65"/>
      <c r="L8" s="29" t="s">
        <v>35</v>
      </c>
      <c r="M8" s="56">
        <v>1</v>
      </c>
      <c r="N8" s="32"/>
      <c r="P8" s="52"/>
      <c r="Q8" s="51"/>
      <c r="R8">
        <f>+IF($M$9=4,1,0)</f>
        <v>0</v>
      </c>
      <c r="S8" t="s">
        <v>20</v>
      </c>
    </row>
    <row r="9" spans="1:19" ht="21.95" customHeight="1" thickBot="1" x14ac:dyDescent="0.4">
      <c r="G9" s="9"/>
      <c r="J9" s="64"/>
      <c r="K9" s="65"/>
      <c r="L9" s="29" t="s">
        <v>36</v>
      </c>
      <c r="M9" s="56">
        <v>1</v>
      </c>
      <c r="N9" s="32"/>
      <c r="P9" s="52"/>
      <c r="Q9" s="51"/>
    </row>
    <row r="10" spans="1:19" ht="21.95" customHeight="1" thickTop="1" thickBot="1" x14ac:dyDescent="0.4">
      <c r="A10" s="40" t="s">
        <v>28</v>
      </c>
      <c r="B10" s="41">
        <f>B7/1000*O4*M3</f>
        <v>0</v>
      </c>
      <c r="C10" s="17" t="s">
        <v>10</v>
      </c>
      <c r="G10" s="77"/>
      <c r="H10" s="25"/>
      <c r="I10" s="10"/>
      <c r="J10" s="64"/>
      <c r="K10" s="65"/>
      <c r="L10" s="29" t="s">
        <v>37</v>
      </c>
      <c r="M10" s="55"/>
      <c r="N10" s="32"/>
      <c r="P10" s="52"/>
      <c r="Q10" s="51"/>
    </row>
    <row r="11" spans="1:19" ht="21.95" customHeight="1" thickTop="1" x14ac:dyDescent="0.25">
      <c r="G11" s="78"/>
      <c r="H11" s="25"/>
      <c r="J11" s="64"/>
      <c r="K11" s="65"/>
      <c r="L11" s="30" t="s">
        <v>38</v>
      </c>
      <c r="M11" s="55"/>
      <c r="N11" s="32"/>
      <c r="O11" s="12"/>
      <c r="P11" s="52"/>
      <c r="Q11" s="51"/>
    </row>
    <row r="12" spans="1:19" ht="21.95" customHeight="1" x14ac:dyDescent="0.35">
      <c r="A12" s="26" t="s">
        <v>23</v>
      </c>
      <c r="G12" s="38"/>
      <c r="I12" s="7"/>
      <c r="J12" s="64"/>
      <c r="K12" s="65"/>
      <c r="L12" s="61" t="s">
        <v>39</v>
      </c>
      <c r="M12" s="55"/>
      <c r="P12" s="52"/>
      <c r="Q12" s="51"/>
    </row>
    <row r="13" spans="1:19" ht="21.95" customHeight="1" x14ac:dyDescent="0.35">
      <c r="A13" s="1" t="s">
        <v>29</v>
      </c>
      <c r="D13" s="25"/>
      <c r="E13" s="25"/>
      <c r="G13" s="38"/>
      <c r="I13" s="14"/>
      <c r="J13" s="64"/>
      <c r="K13" s="65"/>
      <c r="P13" s="52"/>
      <c r="Q13" s="51"/>
    </row>
    <row r="14" spans="1:19" ht="21.95" customHeight="1" thickBot="1" x14ac:dyDescent="0.35">
      <c r="A14" s="79" t="str">
        <f>VLOOKUP(M9,DATA!A16:B22,2,0)</f>
        <v>BLANK</v>
      </c>
      <c r="B14" s="65"/>
      <c r="C14" s="65"/>
      <c r="D14" s="17"/>
      <c r="E14" s="17"/>
      <c r="F14" s="17"/>
      <c r="G14" s="17"/>
      <c r="H14" s="17"/>
      <c r="I14" s="42"/>
      <c r="J14" s="64"/>
      <c r="K14" s="65"/>
      <c r="L14" s="27"/>
      <c r="M14" s="37" t="s">
        <v>17</v>
      </c>
      <c r="P14" s="52"/>
      <c r="Q14" s="51"/>
    </row>
    <row r="15" spans="1:19" ht="21.95" customHeight="1" x14ac:dyDescent="0.2">
      <c r="D15" s="67">
        <f>+M10</f>
        <v>0</v>
      </c>
      <c r="E15" s="68"/>
      <c r="F15" s="68"/>
      <c r="G15" s="68"/>
      <c r="H15" s="69"/>
      <c r="I15" s="43"/>
      <c r="J15" s="64"/>
      <c r="K15" s="65"/>
      <c r="L15" s="44"/>
      <c r="M15" s="37" t="s">
        <v>18</v>
      </c>
      <c r="P15" s="52"/>
      <c r="Q15" s="51"/>
    </row>
    <row r="16" spans="1:19" ht="21.95" customHeight="1" thickBot="1" x14ac:dyDescent="0.25">
      <c r="A16" s="73">
        <f>+M11</f>
        <v>0</v>
      </c>
      <c r="B16" s="74"/>
      <c r="D16" s="70"/>
      <c r="E16" s="71"/>
      <c r="F16" s="71"/>
      <c r="G16" s="71"/>
      <c r="H16" s="72"/>
      <c r="J16" s="64"/>
      <c r="K16" s="65"/>
      <c r="L16" s="45"/>
      <c r="M16" s="37">
        <v>8.8000000000000007</v>
      </c>
      <c r="P16" s="52"/>
      <c r="Q16" s="51"/>
    </row>
    <row r="17" spans="1:22" ht="21.95" customHeight="1" x14ac:dyDescent="0.2">
      <c r="J17" s="64"/>
      <c r="K17" s="65"/>
      <c r="L17" s="46"/>
      <c r="M17" s="37" t="s">
        <v>5</v>
      </c>
      <c r="P17" s="52"/>
      <c r="Q17" s="51"/>
    </row>
    <row r="18" spans="1:22" ht="21.95" customHeight="1" x14ac:dyDescent="0.35">
      <c r="I18" s="62"/>
      <c r="J18" s="65"/>
      <c r="K18" s="65"/>
      <c r="L18" s="47"/>
      <c r="M18" s="37" t="s">
        <v>19</v>
      </c>
      <c r="P18" s="52"/>
      <c r="Q18" s="51"/>
      <c r="S18" t="s">
        <v>24</v>
      </c>
      <c r="U18" s="10">
        <f>+M5</f>
        <v>0</v>
      </c>
    </row>
    <row r="19" spans="1:22" ht="21.9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P19" s="52"/>
      <c r="Q19" s="51"/>
      <c r="S19" t="s">
        <v>25</v>
      </c>
      <c r="U19" s="59">
        <f>+M6</f>
        <v>0</v>
      </c>
      <c r="V19" s="60"/>
    </row>
    <row r="20" spans="1:22" ht="21.95" customHeight="1" x14ac:dyDescent="0.25">
      <c r="P20" s="52"/>
      <c r="Q20" s="51"/>
      <c r="S20" t="s">
        <v>26</v>
      </c>
      <c r="U20" s="39">
        <f>+N4</f>
        <v>0</v>
      </c>
      <c r="V20" s="60"/>
    </row>
    <row r="21" spans="1:22" ht="21.95" customHeight="1" x14ac:dyDescent="0.2">
      <c r="P21" s="52"/>
      <c r="Q21" s="51"/>
    </row>
    <row r="22" spans="1:22" ht="21.95" customHeight="1" x14ac:dyDescent="0.2">
      <c r="P22" s="52"/>
      <c r="Q22" s="51"/>
    </row>
    <row r="23" spans="1:22" ht="21.95" customHeight="1" x14ac:dyDescent="0.2">
      <c r="P23" s="52"/>
      <c r="Q23" s="51"/>
    </row>
    <row r="24" spans="1:22" ht="21.95" customHeight="1" x14ac:dyDescent="0.2">
      <c r="P24" s="52"/>
      <c r="Q24" s="51"/>
    </row>
    <row r="25" spans="1:22" ht="21.95" customHeight="1" x14ac:dyDescent="0.2">
      <c r="P25" s="52"/>
      <c r="Q25" s="51"/>
    </row>
    <row r="26" spans="1:22" ht="21.95" customHeight="1" x14ac:dyDescent="0.2">
      <c r="P26" s="52"/>
      <c r="Q26" s="51"/>
    </row>
    <row r="27" spans="1:22" ht="21.95" customHeight="1" x14ac:dyDescent="0.2">
      <c r="P27" s="52"/>
      <c r="Q27" s="51"/>
    </row>
    <row r="28" spans="1:22" ht="21.95" customHeight="1" x14ac:dyDescent="0.2">
      <c r="P28" s="52"/>
      <c r="Q28" s="51"/>
    </row>
    <row r="29" spans="1:22" ht="21.95" customHeight="1" x14ac:dyDescent="0.2">
      <c r="P29" s="52"/>
      <c r="Q29" s="51"/>
    </row>
    <row r="30" spans="1:22" ht="21.95" customHeight="1" x14ac:dyDescent="0.2">
      <c r="P30" s="52"/>
      <c r="Q30" s="51"/>
    </row>
    <row r="31" spans="1:22" ht="21.95" customHeight="1" x14ac:dyDescent="0.2">
      <c r="P31" s="52"/>
      <c r="Q31" s="51"/>
    </row>
    <row r="32" spans="1:22" ht="21.95" customHeight="1" x14ac:dyDescent="0.2">
      <c r="P32" s="52"/>
      <c r="Q32" s="51"/>
    </row>
    <row r="33" spans="16:17" ht="21.95" customHeight="1" x14ac:dyDescent="0.2">
      <c r="P33" s="52"/>
      <c r="Q33" s="51"/>
    </row>
    <row r="34" spans="16:17" ht="21.95" customHeight="1" x14ac:dyDescent="0.2">
      <c r="P34" s="52"/>
      <c r="Q34" s="51"/>
    </row>
    <row r="35" spans="16:17" ht="21.95" customHeight="1" x14ac:dyDescent="0.2">
      <c r="P35" s="52"/>
      <c r="Q35" s="51"/>
    </row>
    <row r="36" spans="16:17" ht="21.95" customHeight="1" x14ac:dyDescent="0.2">
      <c r="P36" s="52"/>
      <c r="Q36" s="51"/>
    </row>
    <row r="37" spans="16:17" ht="21.95" customHeight="1" x14ac:dyDescent="0.2">
      <c r="P37" s="53"/>
      <c r="Q37" s="51"/>
    </row>
    <row r="38" spans="16:17" ht="21.95" customHeight="1" x14ac:dyDescent="0.2">
      <c r="P38" s="51"/>
      <c r="Q38" s="51"/>
    </row>
    <row r="39" spans="16:17" ht="21.95" customHeight="1" x14ac:dyDescent="0.2">
      <c r="P39" s="51"/>
      <c r="Q39" s="51"/>
    </row>
    <row r="40" spans="16:17" ht="21.95" customHeight="1" x14ac:dyDescent="0.2">
      <c r="P40" s="51"/>
      <c r="Q40" s="51"/>
    </row>
    <row r="41" spans="16:17" x14ac:dyDescent="0.2">
      <c r="P41" s="51"/>
      <c r="Q41" s="51"/>
    </row>
    <row r="42" spans="16:17" x14ac:dyDescent="0.2">
      <c r="P42" s="51"/>
      <c r="Q42" s="51"/>
    </row>
    <row r="43" spans="16:17" x14ac:dyDescent="0.2">
      <c r="P43" s="51"/>
      <c r="Q43" s="51"/>
    </row>
    <row r="44" spans="16:17" x14ac:dyDescent="0.2">
      <c r="P44" s="51"/>
      <c r="Q44" s="51"/>
    </row>
    <row r="45" spans="16:17" x14ac:dyDescent="0.2">
      <c r="P45" s="51"/>
      <c r="Q45" s="51"/>
    </row>
    <row r="46" spans="16:17" x14ac:dyDescent="0.2">
      <c r="P46" s="51"/>
      <c r="Q46" s="51"/>
    </row>
    <row r="47" spans="16:17" x14ac:dyDescent="0.2">
      <c r="P47" s="51"/>
      <c r="Q47" s="51"/>
    </row>
    <row r="48" spans="16:17" x14ac:dyDescent="0.2">
      <c r="P48" s="51"/>
      <c r="Q48" s="51"/>
    </row>
  </sheetData>
  <sheetProtection selectLockedCells="1"/>
  <mergeCells count="8">
    <mergeCell ref="J1:J18"/>
    <mergeCell ref="K1:K18"/>
    <mergeCell ref="D15:H16"/>
    <mergeCell ref="A16:B16"/>
    <mergeCell ref="F7:F8"/>
    <mergeCell ref="G10:G11"/>
    <mergeCell ref="A14:C14"/>
    <mergeCell ref="G1:I1"/>
  </mergeCells>
  <phoneticPr fontId="0" type="noConversion"/>
  <conditionalFormatting sqref="A14">
    <cfRule type="expression" dxfId="18" priority="2">
      <formula>$M$9=5</formula>
    </cfRule>
    <cfRule type="expression" dxfId="17" priority="4">
      <formula>$M$9=3</formula>
    </cfRule>
    <cfRule type="expression" dxfId="16" priority="5">
      <formula>$M$9=4</formula>
    </cfRule>
  </conditionalFormatting>
  <conditionalFormatting sqref="A20:C20 I20 D21:H21 A23:C23 I23 D24:H24">
    <cfRule type="expression" dxfId="15" priority="32" stopIfTrue="1">
      <formula>$Q$6</formula>
    </cfRule>
    <cfRule type="expression" dxfId="14" priority="33" stopIfTrue="1">
      <formula>$Q$7</formula>
    </cfRule>
  </conditionalFormatting>
  <conditionalFormatting sqref="A21:C22 I21:I22 D22:H23">
    <cfRule type="expression" dxfId="13" priority="30" stopIfTrue="1">
      <formula>$Q$2</formula>
    </cfRule>
    <cfRule type="expression" dxfId="12" priority="31" stopIfTrue="1">
      <formula>$Q$3</formula>
    </cfRule>
  </conditionalFormatting>
  <conditionalFormatting sqref="A24:C25 I24:I25 D25:H26">
    <cfRule type="expression" dxfId="11" priority="34" stopIfTrue="1">
      <formula>$Q$4</formula>
    </cfRule>
    <cfRule type="expression" dxfId="10" priority="35" stopIfTrue="1">
      <formula>$Q$5</formula>
    </cfRule>
  </conditionalFormatting>
  <conditionalFormatting sqref="J1:J18">
    <cfRule type="expression" dxfId="9" priority="26">
      <formula>$R$2=1</formula>
    </cfRule>
    <cfRule type="expression" dxfId="8" priority="27">
      <formula>$R$5=1</formula>
    </cfRule>
    <cfRule type="expression" dxfId="7" priority="28">
      <formula>$R$4=1</formula>
    </cfRule>
    <cfRule type="expression" dxfId="6" priority="29">
      <formula>$R$3=1</formula>
    </cfRule>
  </conditionalFormatting>
  <conditionalFormatting sqref="K1:K18">
    <cfRule type="expression" dxfId="5" priority="1">
      <formula>$M$9=5</formula>
    </cfRule>
    <cfRule type="expression" dxfId="4" priority="21">
      <formula>$R$5=1</formula>
    </cfRule>
    <cfRule type="expression" dxfId="3" priority="22">
      <formula>$R$4=1</formula>
    </cfRule>
    <cfRule type="expression" dxfId="2" priority="23">
      <formula>$R$8=1</formula>
    </cfRule>
    <cfRule type="expression" dxfId="1" priority="24">
      <formula>$R$7=1</formula>
    </cfRule>
    <cfRule type="expression" dxfId="0" priority="25">
      <formula>$R$6=1</formula>
    </cfRule>
  </conditionalFormatting>
  <pageMargins left="0" right="0" top="0" bottom="0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1">
    <tabColor indexed="34"/>
  </sheetPr>
  <dimension ref="A1:J26"/>
  <sheetViews>
    <sheetView workbookViewId="0">
      <selection activeCell="I1" sqref="I1:O1048576"/>
    </sheetView>
  </sheetViews>
  <sheetFormatPr defaultRowHeight="12.75" x14ac:dyDescent="0.2"/>
  <cols>
    <col min="2" max="2" width="31.42578125" customWidth="1"/>
    <col min="4" max="4" width="3.5703125" style="18" customWidth="1"/>
    <col min="5" max="5" width="4.42578125" style="18" customWidth="1"/>
    <col min="6" max="6" width="10" style="36" customWidth="1"/>
    <col min="7" max="7" width="9.140625" style="18"/>
    <col min="10" max="10" width="15.42578125" customWidth="1"/>
    <col min="11" max="11" width="11.7109375" customWidth="1"/>
  </cols>
  <sheetData>
    <row r="1" spans="1:10" x14ac:dyDescent="0.2">
      <c r="A1">
        <v>0</v>
      </c>
      <c r="E1" s="18">
        <v>0</v>
      </c>
      <c r="I1" s="33"/>
    </row>
    <row r="2" spans="1:10" x14ac:dyDescent="0.2">
      <c r="D2" s="18" t="s">
        <v>2</v>
      </c>
      <c r="E2" s="34">
        <v>6</v>
      </c>
      <c r="F2" s="35">
        <v>6</v>
      </c>
      <c r="G2" s="35">
        <v>0.23</v>
      </c>
    </row>
    <row r="3" spans="1:10" x14ac:dyDescent="0.2">
      <c r="D3" s="18" t="s">
        <v>2</v>
      </c>
      <c r="E3" s="34">
        <v>8</v>
      </c>
      <c r="F3" s="35">
        <v>8</v>
      </c>
      <c r="G3" s="35">
        <v>0.4</v>
      </c>
    </row>
    <row r="4" spans="1:10" x14ac:dyDescent="0.2">
      <c r="D4" s="18" t="s">
        <v>2</v>
      </c>
      <c r="E4" s="34">
        <v>10</v>
      </c>
      <c r="F4" s="35">
        <v>10</v>
      </c>
      <c r="G4" s="35">
        <v>0.62</v>
      </c>
    </row>
    <row r="5" spans="1:10" x14ac:dyDescent="0.2">
      <c r="D5" s="18" t="s">
        <v>2</v>
      </c>
      <c r="E5" s="34">
        <v>12</v>
      </c>
      <c r="F5" s="35">
        <v>12</v>
      </c>
      <c r="G5" s="35">
        <v>0.9</v>
      </c>
    </row>
    <row r="6" spans="1:10" x14ac:dyDescent="0.2">
      <c r="D6" s="18" t="s">
        <v>2</v>
      </c>
      <c r="E6" s="34">
        <v>14</v>
      </c>
      <c r="F6" s="35">
        <v>16</v>
      </c>
      <c r="G6" s="35">
        <v>1.6</v>
      </c>
    </row>
    <row r="7" spans="1:10" x14ac:dyDescent="0.2">
      <c r="D7" s="18" t="s">
        <v>2</v>
      </c>
      <c r="E7" s="34">
        <v>16</v>
      </c>
      <c r="F7" s="35">
        <v>16</v>
      </c>
      <c r="G7" s="35">
        <v>1.6</v>
      </c>
    </row>
    <row r="8" spans="1:10" x14ac:dyDescent="0.2">
      <c r="D8" s="18" t="s">
        <v>2</v>
      </c>
      <c r="E8" s="34">
        <v>18</v>
      </c>
      <c r="F8" s="35">
        <v>20</v>
      </c>
      <c r="G8" s="35">
        <v>2.5</v>
      </c>
    </row>
    <row r="9" spans="1:10" x14ac:dyDescent="0.2">
      <c r="D9" s="18" t="s">
        <v>2</v>
      </c>
      <c r="E9" s="34">
        <v>20</v>
      </c>
      <c r="F9" s="35">
        <v>20</v>
      </c>
      <c r="G9" s="35">
        <v>2.5</v>
      </c>
    </row>
    <row r="10" spans="1:10" x14ac:dyDescent="0.2">
      <c r="D10" s="18" t="s">
        <v>2</v>
      </c>
      <c r="E10" s="34">
        <v>22</v>
      </c>
      <c r="F10" s="35">
        <v>25</v>
      </c>
      <c r="G10" s="35">
        <v>4</v>
      </c>
    </row>
    <row r="11" spans="1:10" x14ac:dyDescent="0.2">
      <c r="D11" s="18" t="s">
        <v>2</v>
      </c>
      <c r="E11" s="34">
        <v>24</v>
      </c>
      <c r="F11" s="35">
        <v>25</v>
      </c>
      <c r="G11" s="35">
        <v>4</v>
      </c>
    </row>
    <row r="12" spans="1:10" x14ac:dyDescent="0.2">
      <c r="D12" s="18" t="s">
        <v>2</v>
      </c>
      <c r="E12" s="34">
        <v>27</v>
      </c>
      <c r="F12" s="35">
        <v>30</v>
      </c>
      <c r="G12" s="35">
        <v>5.6</v>
      </c>
    </row>
    <row r="13" spans="1:10" x14ac:dyDescent="0.2">
      <c r="D13" s="18" t="s">
        <v>2</v>
      </c>
      <c r="E13" s="34">
        <v>30</v>
      </c>
      <c r="F13" s="35">
        <v>32</v>
      </c>
      <c r="G13" s="35">
        <v>6.43</v>
      </c>
      <c r="J13" s="13"/>
    </row>
    <row r="14" spans="1:10" x14ac:dyDescent="0.2">
      <c r="D14" s="18" t="s">
        <v>2</v>
      </c>
      <c r="E14" s="34">
        <v>33</v>
      </c>
      <c r="F14" s="35">
        <v>35</v>
      </c>
      <c r="G14" s="35">
        <v>7.6</v>
      </c>
      <c r="J14" s="13"/>
    </row>
    <row r="15" spans="1:10" x14ac:dyDescent="0.2">
      <c r="D15" s="18" t="s">
        <v>2</v>
      </c>
      <c r="E15" s="34">
        <v>36</v>
      </c>
      <c r="F15" s="35">
        <v>35</v>
      </c>
      <c r="G15" s="35">
        <v>7.6</v>
      </c>
    </row>
    <row r="16" spans="1:10" x14ac:dyDescent="0.2">
      <c r="A16">
        <v>0</v>
      </c>
      <c r="D16" s="18" t="s">
        <v>2</v>
      </c>
      <c r="E16" s="34">
        <v>39</v>
      </c>
      <c r="F16" s="35">
        <v>40</v>
      </c>
      <c r="G16" s="35">
        <v>10</v>
      </c>
      <c r="J16" s="13"/>
    </row>
    <row r="17" spans="1:10" x14ac:dyDescent="0.2">
      <c r="A17">
        <v>1</v>
      </c>
      <c r="B17" t="s">
        <v>6</v>
      </c>
      <c r="E17" s="34"/>
      <c r="F17" s="35"/>
      <c r="G17" s="35"/>
      <c r="J17" s="13"/>
    </row>
    <row r="18" spans="1:10" x14ac:dyDescent="0.2">
      <c r="A18">
        <v>2</v>
      </c>
      <c r="B18" t="s">
        <v>7</v>
      </c>
      <c r="E18" s="34"/>
      <c r="F18" s="35"/>
      <c r="G18" s="35"/>
      <c r="J18" s="13"/>
    </row>
    <row r="19" spans="1:10" x14ac:dyDescent="0.2">
      <c r="A19">
        <v>3</v>
      </c>
      <c r="B19" s="58" t="s">
        <v>22</v>
      </c>
      <c r="E19" s="34"/>
      <c r="F19" s="35"/>
      <c r="G19" s="35"/>
      <c r="J19" s="13"/>
    </row>
    <row r="20" spans="1:10" x14ac:dyDescent="0.2">
      <c r="A20">
        <v>4</v>
      </c>
      <c r="B20" t="s">
        <v>11</v>
      </c>
      <c r="E20" s="34"/>
      <c r="F20" s="35"/>
      <c r="G20" s="35"/>
      <c r="J20" s="13"/>
    </row>
    <row r="21" spans="1:10" x14ac:dyDescent="0.2">
      <c r="A21">
        <v>5</v>
      </c>
      <c r="B21" s="58" t="s">
        <v>21</v>
      </c>
      <c r="E21" s="34"/>
      <c r="F21" s="35"/>
      <c r="G21" s="35"/>
    </row>
    <row r="22" spans="1:10" x14ac:dyDescent="0.2">
      <c r="E22" s="34"/>
      <c r="F22" s="35"/>
      <c r="G22" s="35"/>
    </row>
    <row r="23" spans="1:10" x14ac:dyDescent="0.2">
      <c r="E23" s="34"/>
      <c r="F23" s="35"/>
      <c r="G23" s="35"/>
    </row>
    <row r="24" spans="1:10" x14ac:dyDescent="0.2">
      <c r="E24" s="57"/>
    </row>
    <row r="25" spans="1:10" x14ac:dyDescent="0.2">
      <c r="E25" s="57"/>
    </row>
    <row r="26" spans="1:10" x14ac:dyDescent="0.2">
      <c r="E26" s="57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e t t i n g s   x m l n s : x s d = " h t t p : / / w w w . w 3 . o r g / 2 0 0 1 / X M L S c h e m a "   x m l n s : x s i = " h t t p : / / w w w . w 3 . o r g / 2 0 0 1 / X M L S c h e m a - i n s t a n c e "   x m l n s = " h t t p : / / w w w . a d s o l u t . b e / w o r k b o o k / c o n f i g u r a t i o n " > < D o c u m e n t I d > - 1 < / D o c u m e n t I d > < S e r v e r N a m e > m e r o f i x - d a t a \ a d s o l u t < / S e r v e r N a m e > < F i l e N a m e > m a s t e r a d s < / F i l e N a m e > < S u b F i l e N a m e > m e r o f i x < / S u b F i l e N a m e > < D b U s e r N a m e > s a < / D b U s e r N a m e > < D b P a s s w o r d > a d s o l u t _ d e v < / D b P a s s w o r d > < O p e n e d I n A d s o l u t > f a l s e < / O p e n e d I n A d s o l u t > < U s e r C o d e / > < / S e t t i n g s > 
</file>

<file path=customXml/itemProps1.xml><?xml version="1.0" encoding="utf-8"?>
<ds:datastoreItem xmlns:ds="http://schemas.openxmlformats.org/officeDocument/2006/customXml" ds:itemID="{540490FD-F82C-49C5-81AD-50C249272BE9}">
  <ds:schemaRefs>
    <ds:schemaRef ds:uri="http://www.w3.org/2001/XMLSchema"/>
    <ds:schemaRef ds:uri="http://www.adsolut.be/workbook/configur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AANLASE.</vt:lpstr>
      <vt:lpstr>DATA</vt:lpstr>
      <vt:lpstr>AANLASE.!Afdrukbereik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2015-02-20T12:11:03Z</cp:lastPrinted>
  <dcterms:created xsi:type="dcterms:W3CDTF">2000-05-23T12:24:35Z</dcterms:created>
  <dcterms:modified xsi:type="dcterms:W3CDTF">2025-12-02T12:51:09Z</dcterms:modified>
</cp:coreProperties>
</file>